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 Roll" sheetId="1" state="visible" r:id="rId1"/>
    <sheet xmlns:r="http://schemas.openxmlformats.org/officeDocument/2006/relationships" name="Owner Statemen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$#,##0;($#,##0)"/>
  </numFmts>
  <fonts count="14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C5645"/>
      <sz val="10"/>
    </font>
    <font>
      <b val="1"/>
      <color rgb="00FFFFFF"/>
    </font>
    <font>
      <b val="1"/>
      <color rgb="00B23B3B"/>
    </font>
    <font>
      <i val="1"/>
      <color rgb="006E6555"/>
      <sz val="9"/>
    </font>
    <font>
      <b val="1"/>
      <color rgb="00211D14"/>
    </font>
    <font>
      <b val="1"/>
      <color rgb="00211D14"/>
      <sz val="13"/>
    </font>
    <font>
      <b val="1"/>
      <color rgb="001E7A47"/>
      <sz val="13"/>
    </font>
    <font>
      <b val="1"/>
      <color rgb="00FFFFFF"/>
      <sz val="12"/>
    </font>
    <font>
      <color rgb="001E7A47"/>
    </font>
    <font>
      <b val="1"/>
      <color rgb="001E7A47"/>
    </font>
    <font>
      <b val="1"/>
      <color rgb="00B45309"/>
    </font>
    <font>
      <i val="1"/>
      <color rgb="005C5645"/>
      <sz val="9"/>
    </font>
  </fonts>
  <fills count="6">
    <fill>
      <patternFill/>
    </fill>
    <fill>
      <patternFill patternType="gray125"/>
    </fill>
    <fill>
      <patternFill patternType="solid">
        <fgColor rgb="00211D14"/>
      </patternFill>
    </fill>
    <fill>
      <patternFill patternType="solid">
        <fgColor rgb="00F4F1E8"/>
      </patternFill>
    </fill>
    <fill>
      <patternFill patternType="solid">
        <fgColor rgb="00F6E7E7"/>
      </patternFill>
    </fill>
    <fill>
      <patternFill patternType="solid">
        <fgColor rgb="00E6F2EC"/>
      </patternFill>
    </fill>
  </fills>
  <borders count="2">
    <border>
      <left/>
      <right/>
      <top/>
      <bottom/>
      <diagonal/>
    </border>
    <border>
      <bottom style="thin">
        <color rgb="00E4DFD1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164" fontId="0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0" fontId="6" fillId="3" borderId="0" pivotButton="0" quotePrefix="0" xfId="0"/>
    <xf numFmtId="0" fontId="0" fillId="3" borderId="0" pivotButton="0" quotePrefix="0" xfId="0"/>
    <xf numFmtId="164" fontId="7" fillId="3" borderId="0" applyAlignment="1" pivotButton="0" quotePrefix="0" xfId="0">
      <alignment horizontal="right"/>
    </xf>
    <xf numFmtId="164" fontId="8" fillId="3" borderId="0" applyAlignment="1" pivotButton="0" quotePrefix="0" xfId="0">
      <alignment horizontal="right"/>
    </xf>
    <xf numFmtId="0" fontId="9" fillId="2" borderId="0" applyAlignment="1" pivotButton="0" quotePrefix="0" xfId="0">
      <alignment horizontal="left" vertical="center"/>
    </xf>
    <xf numFmtId="0" fontId="6" fillId="4" borderId="1" pivotButton="0" quotePrefix="0" xfId="0"/>
    <xf numFmtId="164" fontId="0" fillId="4" borderId="1" pivotButton="0" quotePrefix="0" xfId="0"/>
    <xf numFmtId="164" fontId="10" fillId="4" borderId="1" pivotButton="0" quotePrefix="0" xfId="0"/>
    <xf numFmtId="165" fontId="6" fillId="4" borderId="1" pivotButton="0" quotePrefix="0" xfId="0"/>
    <xf numFmtId="165" fontId="4" fillId="4" borderId="1" pivotButton="0" quotePrefix="0" xfId="0"/>
    <xf numFmtId="0" fontId="6" fillId="5" borderId="1" pivotButton="0" quotePrefix="0" xfId="0"/>
    <xf numFmtId="164" fontId="0" fillId="5" borderId="1" pivotButton="0" quotePrefix="0" xfId="0"/>
    <xf numFmtId="164" fontId="10" fillId="5" borderId="1" pivotButton="0" quotePrefix="0" xfId="0"/>
    <xf numFmtId="165" fontId="6" fillId="5" borderId="1" pivotButton="0" quotePrefix="0" xfId="0"/>
    <xf numFmtId="165" fontId="11" fillId="5" borderId="1" pivotButton="0" quotePrefix="0" xfId="0"/>
    <xf numFmtId="0" fontId="6" fillId="0" borderId="0" pivotButton="0" quotePrefix="0" xfId="0"/>
    <xf numFmtId="165" fontId="6" fillId="0" borderId="0" pivotButton="0" quotePrefix="0" xfId="0"/>
    <xf numFmtId="164" fontId="12" fillId="0" borderId="1" pivotButton="0" quotePrefix="0" xfId="0"/>
    <xf numFmtId="165" fontId="4" fillId="0" borderId="1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26" customWidth="1" min="3" max="3"/>
    <col width="10" customWidth="1" min="4" max="4"/>
    <col width="14" customWidth="1" min="5" max="5"/>
    <col width="11" customWidth="1" min="6" max="6"/>
    <col width="13" customWidth="1" min="7" max="7"/>
    <col width="30" customWidth="1" min="8" max="8"/>
  </cols>
  <sheetData>
    <row r="1" ht="30" customHeight="1">
      <c r="A1" s="1" t="inlineStr">
        <is>
          <t>RENT ROLL  (log rent collected + expenses per unit, this month)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One row per unit. Mgmt fee = 8% of rent collected. Net to owner = Rent − Expenses − Mgmt fee. The Owner Statements tab rolls this up per owner automatically.</t>
        </is>
      </c>
    </row>
    <row r="3" ht="22" customHeight="1">
      <c r="A3" s="4" t="inlineStr">
        <is>
          <t>Unit</t>
        </is>
      </c>
      <c r="B3" s="4" t="inlineStr">
        <is>
          <t>Owner</t>
        </is>
      </c>
      <c r="C3" s="4" t="inlineStr">
        <is>
          <t>Address</t>
        </is>
      </c>
      <c r="D3" s="4" t="inlineStr">
        <is>
          <t>Rent Due</t>
        </is>
      </c>
      <c r="E3" s="4" t="inlineStr">
        <is>
          <t>Rent Collected</t>
        </is>
      </c>
      <c r="F3" s="4" t="inlineStr">
        <is>
          <t>Expenses</t>
        </is>
      </c>
      <c r="G3" s="4" t="inlineStr">
        <is>
          <t>Last Mo. Net</t>
        </is>
      </c>
      <c r="H3" s="4" t="inlineStr">
        <is>
          <t>Notes</t>
        </is>
      </c>
    </row>
    <row r="4">
      <c r="A4" s="5" t="inlineStr">
        <is>
          <t>101</t>
        </is>
      </c>
      <c r="B4" s="5" t="inlineStr">
        <is>
          <t>Ardsley Holdings</t>
        </is>
      </c>
      <c r="C4" s="5" t="inlineStr">
        <is>
          <t>412 Ardsley Ln</t>
        </is>
      </c>
      <c r="D4" s="6" t="n">
        <v>1450</v>
      </c>
      <c r="E4" s="6" t="n">
        <v>1450</v>
      </c>
      <c r="F4" s="6" t="n">
        <v>180</v>
      </c>
      <c r="G4" s="6" t="n">
        <v>1176</v>
      </c>
      <c r="H4" s="5" t="inlineStr">
        <is>
          <t>Routine turnover clean</t>
        </is>
      </c>
    </row>
    <row r="5">
      <c r="A5" s="5" t="inlineStr">
        <is>
          <t>102</t>
        </is>
      </c>
      <c r="B5" s="5" t="inlineStr">
        <is>
          <t>Ardsley Holdings</t>
        </is>
      </c>
      <c r="C5" s="5" t="inlineStr">
        <is>
          <t>414 Ardsley Ln</t>
        </is>
      </c>
      <c r="D5" s="6" t="n">
        <v>1500</v>
      </c>
      <c r="E5" s="6" t="n">
        <v>1500</v>
      </c>
      <c r="F5" s="6" t="n">
        <v>90</v>
      </c>
      <c r="G5" s="6" t="n">
        <v>1289</v>
      </c>
      <c r="H5" s="5" t="inlineStr"/>
    </row>
    <row r="6">
      <c r="A6" s="5" t="inlineStr">
        <is>
          <t>103</t>
        </is>
      </c>
      <c r="B6" s="5" t="inlineStr">
        <is>
          <t>Ardsley Holdings</t>
        </is>
      </c>
      <c r="C6" s="5" t="inlineStr">
        <is>
          <t>416 Ardsley Ln</t>
        </is>
      </c>
      <c r="D6" s="6" t="n">
        <v>1400</v>
      </c>
      <c r="E6" s="7" t="n">
        <v>0</v>
      </c>
      <c r="F6" s="6" t="n">
        <v>220</v>
      </c>
      <c r="G6" s="6" t="n">
        <v>1157</v>
      </c>
      <c r="H6" s="5" t="inlineStr">
        <is>
          <t>Vacant — tenant moved out 7/1</t>
        </is>
      </c>
    </row>
    <row r="7">
      <c r="A7" s="5" t="inlineStr">
        <is>
          <t>201</t>
        </is>
      </c>
      <c r="B7" s="5" t="inlineStr">
        <is>
          <t>Kestrel Property Trust</t>
        </is>
      </c>
      <c r="C7" s="5" t="inlineStr">
        <is>
          <t>88 Kestrel Row</t>
        </is>
      </c>
      <c r="D7" s="6" t="n">
        <v>1250</v>
      </c>
      <c r="E7" s="6" t="n">
        <v>1250</v>
      </c>
      <c r="F7" s="6" t="n">
        <v>650</v>
      </c>
      <c r="G7" s="6" t="n">
        <v>1088</v>
      </c>
      <c r="H7" s="5" t="inlineStr">
        <is>
          <t>AC repair</t>
        </is>
      </c>
    </row>
    <row r="8">
      <c r="A8" s="5" t="inlineStr">
        <is>
          <t>202</t>
        </is>
      </c>
      <c r="B8" s="5" t="inlineStr">
        <is>
          <t>Kestrel Property Trust</t>
        </is>
      </c>
      <c r="C8" s="5" t="inlineStr">
        <is>
          <t>90 Kestrel Row</t>
        </is>
      </c>
      <c r="D8" s="6" t="n">
        <v>1300</v>
      </c>
      <c r="E8" s="6" t="n">
        <v>1300</v>
      </c>
      <c r="F8" s="6" t="n">
        <v>110</v>
      </c>
      <c r="G8" s="6" t="n">
        <v>1176</v>
      </c>
      <c r="H8" s="5" t="inlineStr"/>
    </row>
    <row r="9">
      <c r="A9" s="5" t="inlineStr">
        <is>
          <t>203</t>
        </is>
      </c>
      <c r="B9" s="5" t="inlineStr">
        <is>
          <t>Kestrel Property Trust</t>
        </is>
      </c>
      <c r="C9" s="5" t="inlineStr">
        <is>
          <t>92 Kestrel Row</t>
        </is>
      </c>
      <c r="D9" s="6" t="n">
        <v>1350</v>
      </c>
      <c r="E9" s="6" t="n">
        <v>1350</v>
      </c>
      <c r="F9" s="6" t="n">
        <v>130</v>
      </c>
      <c r="G9" s="6" t="n">
        <v>1218</v>
      </c>
      <c r="H9" s="5" t="inlineStr"/>
    </row>
    <row r="10">
      <c r="A10" s="5" t="inlineStr">
        <is>
          <t>301</t>
        </is>
      </c>
      <c r="B10" s="5" t="inlineStr">
        <is>
          <t>Fenmore Rentals</t>
        </is>
      </c>
      <c r="C10" s="5" t="inlineStr">
        <is>
          <t>2210 Fenmore Ave</t>
        </is>
      </c>
      <c r="D10" s="6" t="n">
        <v>1600</v>
      </c>
      <c r="E10" s="6" t="n">
        <v>1600</v>
      </c>
      <c r="F10" s="6" t="n">
        <v>950</v>
      </c>
      <c r="G10" s="6" t="n">
        <v>1435</v>
      </c>
      <c r="H10" s="5" t="inlineStr">
        <is>
          <t>Water heater replacement</t>
        </is>
      </c>
    </row>
    <row r="11">
      <c r="A11" s="5" t="inlineStr">
        <is>
          <t>302</t>
        </is>
      </c>
      <c r="B11" s="5" t="inlineStr">
        <is>
          <t>Fenmore Rentals</t>
        </is>
      </c>
      <c r="C11" s="5" t="inlineStr">
        <is>
          <t>2212 Fenmore Ave</t>
        </is>
      </c>
      <c r="D11" s="6" t="n">
        <v>1550</v>
      </c>
      <c r="E11" s="6" t="n">
        <v>1550</v>
      </c>
      <c r="F11" s="6" t="n">
        <v>140</v>
      </c>
      <c r="G11" s="6" t="n">
        <v>1367</v>
      </c>
      <c r="H11" s="5" t="inlineStr"/>
    </row>
    <row r="12">
      <c r="A12" s="5" t="inlineStr">
        <is>
          <t>303</t>
        </is>
      </c>
      <c r="B12" s="5" t="inlineStr">
        <is>
          <t>Fenmore Rentals</t>
        </is>
      </c>
      <c r="C12" s="5" t="inlineStr">
        <is>
          <t>2214 Fenmore Ave</t>
        </is>
      </c>
      <c r="D12" s="6" t="n">
        <v>1500</v>
      </c>
      <c r="E12" s="6" t="n">
        <v>1500</v>
      </c>
      <c r="F12" s="6" t="n">
        <v>100</v>
      </c>
      <c r="G12" s="6" t="n">
        <v>1340</v>
      </c>
      <c r="H12" s="5" t="inlineStr"/>
    </row>
    <row r="13">
      <c r="A13" s="5" t="inlineStr">
        <is>
          <t>401</t>
        </is>
      </c>
      <c r="B13" s="5" t="inlineStr">
        <is>
          <t>Ironwood Commercial</t>
        </is>
      </c>
      <c r="C13" s="5" t="inlineStr">
        <is>
          <t>4500 Ironwood Blvd</t>
        </is>
      </c>
      <c r="D13" s="6" t="n">
        <v>2100</v>
      </c>
      <c r="E13" s="6" t="n">
        <v>2100</v>
      </c>
      <c r="F13" s="6" t="n">
        <v>260</v>
      </c>
      <c r="G13" s="6" t="n">
        <v>1700</v>
      </c>
      <c r="H13" s="5" t="inlineStr"/>
    </row>
    <row r="14">
      <c r="A14" s="5" t="inlineStr">
        <is>
          <t>402</t>
        </is>
      </c>
      <c r="B14" s="5" t="inlineStr">
        <is>
          <t>Ironwood Commercial</t>
        </is>
      </c>
      <c r="C14" s="5" t="inlineStr">
        <is>
          <t>4502 Ironwood Blvd</t>
        </is>
      </c>
      <c r="D14" s="6" t="n">
        <v>1950</v>
      </c>
      <c r="E14" s="6" t="n">
        <v>1950</v>
      </c>
      <c r="F14" s="6" t="n">
        <v>180</v>
      </c>
      <c r="G14" s="6" t="n">
        <v>1450</v>
      </c>
      <c r="H14" s="5" t="inlineStr"/>
    </row>
    <row r="15">
      <c r="A15" s="5" t="inlineStr">
        <is>
          <t>501</t>
        </is>
      </c>
      <c r="B15" s="5" t="inlineStr">
        <is>
          <t>Redbrick Partners</t>
        </is>
      </c>
      <c r="C15" s="5" t="inlineStr">
        <is>
          <t>1120 Redbrick Way</t>
        </is>
      </c>
      <c r="D15" s="6" t="n">
        <v>1750</v>
      </c>
      <c r="E15" s="6" t="n">
        <v>1750</v>
      </c>
      <c r="F15" s="6" t="n">
        <v>3200</v>
      </c>
      <c r="G15" s="6" t="n">
        <v>1585</v>
      </c>
      <c r="H15" s="5" t="inlineStr">
        <is>
          <t>Roof leak repair</t>
        </is>
      </c>
    </row>
    <row r="17">
      <c r="A17" s="8" t="inlineStr">
        <is>
          <t>Built by Automated Workflow  ·  automatedworkflowllc.com  ·  Owner Statement Tracker</t>
        </is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0" customHeight="1">
      <c r="A1" s="1" t="inlineStr">
        <is>
          <t>OWNER STATEMENTS  ·  this month, by owner</t>
        </is>
      </c>
      <c r="B1" s="2" t="n"/>
      <c r="C1" s="2" t="n"/>
      <c r="D1" s="2" t="n"/>
      <c r="E1" s="2" t="n"/>
      <c r="F1" s="2" t="n"/>
    </row>
    <row r="2">
      <c r="A2" s="3" t="inlineStr">
        <is>
          <t>Auto-updates from Rent Roll. Mgmt fee = 8% of rent collected. Net payout compares to last month — red means explain it before they call.</t>
        </is>
      </c>
    </row>
    <row r="4">
      <c r="A4" s="9" t="inlineStr">
        <is>
          <t>Total rent collected (all owners)</t>
        </is>
      </c>
      <c r="B4" s="10" t="n"/>
      <c r="C4" s="10" t="n"/>
      <c r="D4" s="11">
        <f>SUM('Rent Roll'!$E$4:$E$15)</f>
        <v/>
      </c>
    </row>
    <row r="5">
      <c r="A5" s="9" t="inlineStr">
        <is>
          <t>Total expenses</t>
        </is>
      </c>
      <c r="B5" s="10" t="n"/>
      <c r="C5" s="10" t="n"/>
      <c r="D5" s="11">
        <f>SUM('Rent Roll'!$F$4:$F$15)</f>
        <v/>
      </c>
    </row>
    <row r="6">
      <c r="A6" s="9" t="inlineStr">
        <is>
          <t>Total mgmt fees earned</t>
        </is>
      </c>
      <c r="B6" s="10" t="n"/>
      <c r="C6" s="10" t="n"/>
      <c r="D6" s="12">
        <f>SUM('Rent Roll'!$E$4:$E$15)*0.08</f>
        <v/>
      </c>
    </row>
    <row r="7">
      <c r="A7" s="9" t="inlineStr">
        <is>
          <t>Total net paid to owners</t>
        </is>
      </c>
      <c r="B7" s="10" t="n"/>
      <c r="C7" s="10" t="n"/>
      <c r="D7" s="11">
        <f>SUM('Rent Roll'!$E$4:$E$15)-SUM('Rent Roll'!$F$4:$F$15)-SUM('Rent Roll'!$E$4:$E$15)*0.08</f>
        <v/>
      </c>
    </row>
    <row r="9" ht="30" customHeight="1">
      <c r="A9" s="13" t="inlineStr">
        <is>
          <t>PER-OWNER STATEMENT</t>
        </is>
      </c>
      <c r="B9" s="2" t="n"/>
      <c r="C9" s="2" t="n"/>
      <c r="D9" s="2" t="n"/>
      <c r="E9" s="2" t="n"/>
      <c r="F9" s="2" t="n"/>
    </row>
    <row r="10" ht="22" customHeight="1">
      <c r="A10" s="4" t="inlineStr">
        <is>
          <t>Owner</t>
        </is>
      </c>
      <c r="B10" s="4" t="inlineStr">
        <is>
          <t>Rent Collected</t>
        </is>
      </c>
      <c r="C10" s="4" t="inlineStr">
        <is>
          <t>Expenses</t>
        </is>
      </c>
      <c r="D10" s="4" t="inlineStr">
        <is>
          <t>Mgmt Fee (8%)</t>
        </is>
      </c>
      <c r="E10" s="4" t="inlineStr">
        <is>
          <t>Net Payout</t>
        </is>
      </c>
      <c r="F10" s="4" t="inlineStr">
        <is>
          <t>vs Last Mo.</t>
        </is>
      </c>
    </row>
    <row r="11">
      <c r="A11" s="14" t="inlineStr">
        <is>
          <t>Ardsley Holdings</t>
        </is>
      </c>
      <c r="B11" s="15">
        <f>SUMIF('Rent Roll'!$B$4:$B$15,A11,'Rent Roll'!$E$4:$E$15)</f>
        <v/>
      </c>
      <c r="C11" s="15">
        <f>SUMIF('Rent Roll'!$B$4:$B$15,A11,'Rent Roll'!$F$4:$F$15)</f>
        <v/>
      </c>
      <c r="D11" s="16">
        <f>B11*0.08</f>
        <v/>
      </c>
      <c r="E11" s="17">
        <f>B11-C11-D11</f>
        <v/>
      </c>
      <c r="F11" s="18">
        <f>E11-SUMIF('Rent Roll'!$B$4:$B$15,A11,'Rent Roll'!$G$4:$G$15)</f>
        <v/>
      </c>
    </row>
    <row r="12">
      <c r="A12" s="14" t="inlineStr">
        <is>
          <t>Kestrel Property Trust</t>
        </is>
      </c>
      <c r="B12" s="15">
        <f>SUMIF('Rent Roll'!$B$4:$B$15,A12,'Rent Roll'!$E$4:$E$15)</f>
        <v/>
      </c>
      <c r="C12" s="15">
        <f>SUMIF('Rent Roll'!$B$4:$B$15,A12,'Rent Roll'!$F$4:$F$15)</f>
        <v/>
      </c>
      <c r="D12" s="16">
        <f>B12*0.08</f>
        <v/>
      </c>
      <c r="E12" s="17">
        <f>B12-C12-D12</f>
        <v/>
      </c>
      <c r="F12" s="18">
        <f>E12-SUMIF('Rent Roll'!$B$4:$B$15,A12,'Rent Roll'!$G$4:$G$15)</f>
        <v/>
      </c>
    </row>
    <row r="13">
      <c r="A13" s="14" t="inlineStr">
        <is>
          <t>Fenmore Rentals</t>
        </is>
      </c>
      <c r="B13" s="15">
        <f>SUMIF('Rent Roll'!$B$4:$B$15,A13,'Rent Roll'!$E$4:$E$15)</f>
        <v/>
      </c>
      <c r="C13" s="15">
        <f>SUMIF('Rent Roll'!$B$4:$B$15,A13,'Rent Roll'!$F$4:$F$15)</f>
        <v/>
      </c>
      <c r="D13" s="16">
        <f>B13*0.08</f>
        <v/>
      </c>
      <c r="E13" s="17">
        <f>B13-C13-D13</f>
        <v/>
      </c>
      <c r="F13" s="18">
        <f>E13-SUMIF('Rent Roll'!$B$4:$B$15,A13,'Rent Roll'!$G$4:$G$15)</f>
        <v/>
      </c>
    </row>
    <row r="14">
      <c r="A14" s="19" t="inlineStr">
        <is>
          <t>Ironwood Commercial</t>
        </is>
      </c>
      <c r="B14" s="20">
        <f>SUMIF('Rent Roll'!$B$4:$B$15,A14,'Rent Roll'!$E$4:$E$15)</f>
        <v/>
      </c>
      <c r="C14" s="20">
        <f>SUMIF('Rent Roll'!$B$4:$B$15,A14,'Rent Roll'!$F$4:$F$15)</f>
        <v/>
      </c>
      <c r="D14" s="21">
        <f>B14*0.08</f>
        <v/>
      </c>
      <c r="E14" s="22">
        <f>B14-C14-D14</f>
        <v/>
      </c>
      <c r="F14" s="23">
        <f>E14-SUMIF('Rent Roll'!$B$4:$B$15,A14,'Rent Roll'!$G$4:$G$15)</f>
        <v/>
      </c>
    </row>
    <row r="15">
      <c r="A15" s="14" t="inlineStr">
        <is>
          <t>Redbrick Partners</t>
        </is>
      </c>
      <c r="B15" s="15">
        <f>SUMIF('Rent Roll'!$B$4:$B$15,A15,'Rent Roll'!$E$4:$E$15)</f>
        <v/>
      </c>
      <c r="C15" s="15">
        <f>SUMIF('Rent Roll'!$B$4:$B$15,A15,'Rent Roll'!$F$4:$F$15)</f>
        <v/>
      </c>
      <c r="D15" s="16">
        <f>B15*0.08</f>
        <v/>
      </c>
      <c r="E15" s="17">
        <f>B15-C15-D15</f>
        <v/>
      </c>
      <c r="F15" s="18">
        <f>E15-SUMIF('Rent Roll'!$B$4:$B$15,A15,'Rent Roll'!$G$4:$G$15)</f>
        <v/>
      </c>
    </row>
    <row r="16">
      <c r="A16" s="24" t="inlineStr">
        <is>
          <t>All owners</t>
        </is>
      </c>
      <c r="B16" s="25">
        <f>SUM(B11:B15)</f>
        <v/>
      </c>
      <c r="C16" s="25">
        <f>SUM(C11:C15)</f>
        <v/>
      </c>
      <c r="D16" s="25">
        <f>SUM(D11:D15)</f>
        <v/>
      </c>
      <c r="E16" s="25">
        <f>SUM(E11:E15)</f>
        <v/>
      </c>
      <c r="F16" s="25">
        <f>SUM(F11:F15)</f>
        <v/>
      </c>
    </row>
    <row r="19" ht="30" customHeight="1">
      <c r="A19" s="13" t="inlineStr">
        <is>
          <t>WHY THE DROPS HAPPENED (unit-level detail)</t>
        </is>
      </c>
      <c r="B19" s="2" t="n"/>
      <c r="C19" s="2" t="n"/>
      <c r="D19" s="2" t="n"/>
      <c r="E19" s="2" t="n"/>
      <c r="F19" s="2" t="n"/>
    </row>
    <row r="20" ht="22" customHeight="1">
      <c r="A20" s="4" t="inlineStr">
        <is>
          <t>Unit</t>
        </is>
      </c>
      <c r="B20" s="4" t="inlineStr">
        <is>
          <t>Owner</t>
        </is>
      </c>
      <c r="C20" s="4" t="inlineStr">
        <is>
          <t>Issue</t>
        </is>
      </c>
      <c r="D20" s="4" t="inlineStr">
        <is>
          <t>Rent Collected</t>
        </is>
      </c>
      <c r="E20" s="4" t="inlineStr">
        <is>
          <t>Expenses</t>
        </is>
      </c>
      <c r="F20" s="4" t="inlineStr">
        <is>
          <t>Net Impact</t>
        </is>
      </c>
    </row>
    <row r="21">
      <c r="A21" s="5" t="inlineStr">
        <is>
          <t>103</t>
        </is>
      </c>
      <c r="B21" s="5" t="inlineStr">
        <is>
          <t>Ardsley Holdings</t>
        </is>
      </c>
      <c r="C21" s="5" t="inlineStr">
        <is>
          <t>Vacant — tenant moved out 7/1</t>
        </is>
      </c>
      <c r="D21" s="7" t="n">
        <v>0</v>
      </c>
      <c r="E21" s="26" t="n">
        <v>220</v>
      </c>
      <c r="F21" s="27" t="n">
        <v>-1377</v>
      </c>
    </row>
    <row r="22">
      <c r="A22" s="5" t="inlineStr">
        <is>
          <t>201</t>
        </is>
      </c>
      <c r="B22" s="5" t="inlineStr">
        <is>
          <t>Kestrel Property Trust</t>
        </is>
      </c>
      <c r="C22" s="5" t="inlineStr">
        <is>
          <t>AC repair</t>
        </is>
      </c>
      <c r="D22" s="6" t="n">
        <v>1250</v>
      </c>
      <c r="E22" s="26" t="n">
        <v>650</v>
      </c>
      <c r="F22" s="27" t="n">
        <v>-588</v>
      </c>
    </row>
    <row r="23">
      <c r="A23" s="5" t="inlineStr">
        <is>
          <t>301</t>
        </is>
      </c>
      <c r="B23" s="5" t="inlineStr">
        <is>
          <t>Fenmore Rentals</t>
        </is>
      </c>
      <c r="C23" s="5" t="inlineStr">
        <is>
          <t>Water heater replacement</t>
        </is>
      </c>
      <c r="D23" s="6" t="n">
        <v>1600</v>
      </c>
      <c r="E23" s="26" t="n">
        <v>950</v>
      </c>
      <c r="F23" s="27" t="n">
        <v>-913</v>
      </c>
    </row>
    <row r="24">
      <c r="A24" s="5" t="inlineStr">
        <is>
          <t>501</t>
        </is>
      </c>
      <c r="B24" s="5" t="inlineStr">
        <is>
          <t>Redbrick Partners</t>
        </is>
      </c>
      <c r="C24" s="5" t="inlineStr">
        <is>
          <t>Roof leak repair</t>
        </is>
      </c>
      <c r="D24" s="6" t="n">
        <v>1750</v>
      </c>
      <c r="E24" s="26" t="n">
        <v>3200</v>
      </c>
      <c r="F24" s="27" t="n">
        <v>-3175</v>
      </c>
    </row>
    <row r="26">
      <c r="A26" s="28" t="inlineStr">
        <is>
          <t>How to read this: 'vs Last Mo.' in red means that owner's payout dropped — usually a vacancy, a repair, or a rent shortfall. The detail table below shows exactly why, unit by unit, so you have the answer ready before the owner calls asking.</t>
        </is>
      </c>
    </row>
    <row r="27">
      <c r="A27" s="28" t="inlineStr">
        <is>
          <t>This becomes the actual statement you send each owner — filter to their row, attach the PDF, done. No manual math, no digging through the rent roll.</t>
        </is>
      </c>
    </row>
    <row r="29">
      <c r="A29" s="8" t="inlineStr">
        <is>
          <t>Built by Automated Workflow  ·  automatedworkflowllc.com  ·  Owner Statement Tracker</t>
        </is>
      </c>
    </row>
  </sheetData>
  <mergeCells count="7">
    <mergeCell ref="A5:C5"/>
    <mergeCell ref="A19:F19"/>
    <mergeCell ref="A1:F1"/>
    <mergeCell ref="A6:C6"/>
    <mergeCell ref="A9:F9"/>
    <mergeCell ref="A7:C7"/>
    <mergeCell ref="A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2026-08-14T01:07:47Z</dcterms:created>
  <dcterms:modified xmlns:dcterms="http://purl.org/dc/terms/" xmlns:xsi="http://www.w3.org/2001/XMLSchema-instance" xsi:type="dcterms:W3CDTF">2026-08-14T01:07:47Z</dcterms:modified>
</cp:coreProperties>
</file>